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a_EAEPED_COG" sheetId="1" r:id="rId1"/>
  </sheets>
  <definedNames>
    <definedName name="_xlnm.Print_Area" localSheetId="0">'F6a_EAEPED_COG'!$A$1:$J$168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<sst xmlns="http://schemas.openxmlformats.org/spreadsheetml/2006/main" count="162" uniqueCount="89">
  <si>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</si>
  <si>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</si>
  <si>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</si>
  <si>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</si>
  <si>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</si>
  <si>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</si>
  <si>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</si>
  <si>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</si>
  <si>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</si>
  <si>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</si>
  <si>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</si>
  <si>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</si>
  <si>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</si>
  <si>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</si>
  <si>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</si>
  <si>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</si>
  <si>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</si>
  <si>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</si>
  <si>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</si>
  <si>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</si>
  <si>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</si>
  <si>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</si>
  <si>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</si>
  <si>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</si>
  <si>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</si>
  <si>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</si>
  <si>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</si>
  <si>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</si>
  <si>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</si>
  <si>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</si>
  <si>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</si>
  <si>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</si>
  <si>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</si>
  <si>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</si>
  <si>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</si>
  <si>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</si>
  <si>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</si>
  <si>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</si>
  <si>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</si>
  <si>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</si>
  <si>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</si>
  <si>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</si>
  <si>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</si>
  <si>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</si>
  <si>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</si>
  <si>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</si>
  <si>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</si>
  <si>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</si>
  <si>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</si>
  <si>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</si>
  <si>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</si>
  <si>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</si>
  <si>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</si>
  <si>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</si>
  <si>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</si>
  <si>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</si>
  <si>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</si>
  <si>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</si>
  <si>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</si>
  <si>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</si>
  <si>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</si>
  <si>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</si>
  <si>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</si>
  <si>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</si>
  <si>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</si>
  <si>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</si>
  <si>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</si>
  <si>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</si>
  <si>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</si>
  <si>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</si>
  <si>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</si>
  <si>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</si>
  <si>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</si>
  <si>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</si>
  <si>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</si>
  <si>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</si>
  <si>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</si>
  <si>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</si>
  <si>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</si>
  <si>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</si>
  <si>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</si>
  <si>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</si>
  <si>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</si>
  <si>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</si>
  <si>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</si>
  <si>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</si>
  <si>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</si>
  <si>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EN SAN JUAN DEL RIO, QRO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</si>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</sst>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160</xdr:row>
      <xdr:rowOff>152400</xdr:rowOff>
    </xdr:from>
    <xdr:to>
      <xdr:col>3</xdr:col>
      <xdr:colOff>600075</xdr:colOff>
      <xdr:row>166</xdr:row>
      <xdr:rowOff>38100</xdr:rowOff>
    </xdr:to>
    <xdr:grpSp>
      <xdr:nvGrpSpPr>
        <xdr:cNvPr id="1" name="5 Grupo"/>
        <xdr:cNvGrpSpPr>
          <a:grpSpLocks/>
        </xdr:cNvGrpSpPr>
      </xdr:nvGrpSpPr>
      <xdr:grpSpPr>
        <a:xfrm>
          <a:off x="647700" y="26441400"/>
          <a:ext cx="3886200" cy="1028700"/>
          <a:chOff x="1676400" y="16259175"/>
          <a:chExt cx="3771900" cy="885825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3" name="3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160</xdr:row>
      <xdr:rowOff>152400</xdr:rowOff>
    </xdr:from>
    <xdr:to>
      <xdr:col>8</xdr:col>
      <xdr:colOff>171450</xdr:colOff>
      <xdr:row>166</xdr:row>
      <xdr:rowOff>38100</xdr:rowOff>
    </xdr:to>
    <xdr:grpSp>
      <xdr:nvGrpSpPr>
        <xdr:cNvPr id="4" name="6 Grupo"/>
        <xdr:cNvGrpSpPr>
          <a:grpSpLocks/>
        </xdr:cNvGrpSpPr>
      </xdr:nvGrpSpPr>
      <xdr:grpSpPr>
        <a:xfrm>
          <a:off x="5419725" y="26441400"/>
          <a:ext cx="3790950" cy="1028700"/>
          <a:chOff x="1676400" y="16259175"/>
          <a:chExt cx="3771900" cy="885825"/>
        </a:xfrm>
        <a:solidFill>
          <a:srgbClr val="FFFFFF"/>
        </a:solidFill>
      </xdr:grpSpPr>
      <xdr:sp>
        <xdr:nvSpPr>
          <xdr:cNvPr id="5" name="5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6" name="6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1076325</xdr:colOff>
      <xdr:row>5</xdr:row>
      <xdr:rowOff>133350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61925" y="123825"/>
          <a:ext cx="178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9"/>
  <sheetViews>
    <sheetView tabSelected="1"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E171" sqref="E171"/>
    </sheetView>
  </sheetViews>
  <sheetFormatPr defaultColWidth="11.00390625" defaultRowHeight="15"/>
  <cols>
    <col min="1" max="1" width="2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0" width="2.28125" style="6" customWidth="1"/>
    <col min="11" max="16384" width="11.00390625" style="6" customWidth="1"/>
  </cols>
  <sheetData>
    <row r="1" ht="6.75" customHeight="1" thickBot="1"/>
    <row r="2" spans="2:9" ht="12.75">
      <c r="B2" s="22" t="s">
        <v>87</v>
      </c>
      <c r="C2" s="23"/>
      <c r="D2" s="23"/>
      <c r="E2" s="23"/>
      <c r="F2" s="23"/>
      <c r="G2" s="23"/>
      <c r="H2" s="23"/>
      <c r="I2" s="24"/>
    </row>
    <row r="3" spans="2:9" ht="12.75">
      <c r="B3" s="25" t="s">
        <v>0</v>
      </c>
      <c r="C3" s="26"/>
      <c r="D3" s="26"/>
      <c r="E3" s="26"/>
      <c r="F3" s="26"/>
      <c r="G3" s="26"/>
      <c r="H3" s="26"/>
      <c r="I3" s="27"/>
    </row>
    <row r="4" spans="2:9" ht="12.75">
      <c r="B4" s="25" t="s">
        <v>1</v>
      </c>
      <c r="C4" s="26"/>
      <c r="D4" s="26"/>
      <c r="E4" s="26"/>
      <c r="F4" s="26"/>
      <c r="G4" s="26"/>
      <c r="H4" s="26"/>
      <c r="I4" s="27"/>
    </row>
    <row r="5" spans="2:9" ht="12.75">
      <c r="B5" s="25" t="s">
        <v>88</v>
      </c>
      <c r="C5" s="26"/>
      <c r="D5" s="26"/>
      <c r="E5" s="26"/>
      <c r="F5" s="26"/>
      <c r="G5" s="26"/>
      <c r="H5" s="26"/>
      <c r="I5" s="27"/>
    </row>
    <row r="6" spans="2:9" ht="13.5" thickBot="1">
      <c r="B6" s="28" t="s">
        <v>2</v>
      </c>
      <c r="C6" s="29"/>
      <c r="D6" s="29"/>
      <c r="E6" s="29"/>
      <c r="F6" s="29"/>
      <c r="G6" s="29"/>
      <c r="H6" s="29"/>
      <c r="I6" s="30"/>
    </row>
    <row r="7" spans="2:9" ht="15.75" customHeight="1">
      <c r="B7" s="22" t="s">
        <v>3</v>
      </c>
      <c r="C7" s="31"/>
      <c r="D7" s="22" t="s">
        <v>4</v>
      </c>
      <c r="E7" s="23"/>
      <c r="F7" s="23"/>
      <c r="G7" s="23"/>
      <c r="H7" s="31"/>
      <c r="I7" s="36" t="s">
        <v>5</v>
      </c>
    </row>
    <row r="8" spans="2:9" ht="3" customHeight="1" thickBot="1">
      <c r="B8" s="25"/>
      <c r="C8" s="35"/>
      <c r="D8" s="28"/>
      <c r="E8" s="29"/>
      <c r="F8" s="29"/>
      <c r="G8" s="29"/>
      <c r="H8" s="32"/>
      <c r="I8" s="37"/>
    </row>
    <row r="9" spans="2:9" ht="26.25" thickBot="1">
      <c r="B9" s="28"/>
      <c r="C9" s="32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8"/>
    </row>
    <row r="10" spans="2:9" ht="12.75">
      <c r="B10" s="7" t="s">
        <v>11</v>
      </c>
      <c r="C10" s="8"/>
      <c r="D10" s="14">
        <f aca="true" t="shared" si="0" ref="D10:I10">D11+D19+D29+D39+D49+D59+D72+D76+D63</f>
        <v>7487473.720000001</v>
      </c>
      <c r="E10" s="14">
        <f t="shared" si="0"/>
        <v>8142.220000000001</v>
      </c>
      <c r="F10" s="14">
        <f t="shared" si="0"/>
        <v>7495615.94</v>
      </c>
      <c r="G10" s="14">
        <f t="shared" si="0"/>
        <v>4834813.950000001</v>
      </c>
      <c r="H10" s="14">
        <f t="shared" si="0"/>
        <v>4834813.950000001</v>
      </c>
      <c r="I10" s="14">
        <f t="shared" si="0"/>
        <v>2660801.9900000007</v>
      </c>
    </row>
    <row r="11" spans="2:9" ht="12.75">
      <c r="B11" s="3" t="s">
        <v>12</v>
      </c>
      <c r="C11" s="9"/>
      <c r="D11" s="15">
        <f aca="true" t="shared" si="1" ref="D11:I11">SUM(D12:D18)</f>
        <v>3390554.97</v>
      </c>
      <c r="E11" s="15">
        <f t="shared" si="1"/>
        <v>0</v>
      </c>
      <c r="F11" s="15">
        <f t="shared" si="1"/>
        <v>3390554.97</v>
      </c>
      <c r="G11" s="15">
        <f t="shared" si="1"/>
        <v>2058839.4</v>
      </c>
      <c r="H11" s="15">
        <f t="shared" si="1"/>
        <v>2058839.4</v>
      </c>
      <c r="I11" s="15">
        <f t="shared" si="1"/>
        <v>1331715.5700000003</v>
      </c>
    </row>
    <row r="12" spans="2:9" ht="12.75">
      <c r="B12" s="13" t="s">
        <v>13</v>
      </c>
      <c r="C12" s="11"/>
      <c r="D12" s="15">
        <v>2025476.84</v>
      </c>
      <c r="E12" s="16">
        <v>-47879.9</v>
      </c>
      <c r="F12" s="16">
        <f>D12+E12</f>
        <v>1977596.9400000002</v>
      </c>
      <c r="G12" s="16">
        <v>1343594.18</v>
      </c>
      <c r="H12" s="16">
        <v>1343594.18</v>
      </c>
      <c r="I12" s="16">
        <f>F12-G12</f>
        <v>634002.7600000002</v>
      </c>
    </row>
    <row r="13" spans="2:9" ht="12.75">
      <c r="B13" s="13" t="s">
        <v>14</v>
      </c>
      <c r="C13" s="11"/>
      <c r="D13" s="15">
        <v>149258.34</v>
      </c>
      <c r="E13" s="16">
        <v>47326.49</v>
      </c>
      <c r="F13" s="16">
        <f aca="true" t="shared" si="2" ref="F13:F18">D13+E13</f>
        <v>196584.83</v>
      </c>
      <c r="G13" s="16">
        <v>150533.79</v>
      </c>
      <c r="H13" s="16">
        <v>150533.79</v>
      </c>
      <c r="I13" s="16">
        <f aca="true" t="shared" si="3" ref="I13:I18">F13-G13</f>
        <v>46051.03999999998</v>
      </c>
    </row>
    <row r="14" spans="2:9" ht="12.75">
      <c r="B14" s="13" t="s">
        <v>15</v>
      </c>
      <c r="C14" s="11"/>
      <c r="D14" s="15">
        <v>456499.2</v>
      </c>
      <c r="E14" s="16">
        <v>48114.34</v>
      </c>
      <c r="F14" s="16">
        <f t="shared" si="2"/>
        <v>504613.54000000004</v>
      </c>
      <c r="G14" s="16">
        <v>114550</v>
      </c>
      <c r="H14" s="16">
        <v>114550</v>
      </c>
      <c r="I14" s="16">
        <f t="shared" si="3"/>
        <v>390063.54000000004</v>
      </c>
    </row>
    <row r="15" spans="2:9" ht="12.75">
      <c r="B15" s="13" t="s">
        <v>16</v>
      </c>
      <c r="C15" s="11"/>
      <c r="D15" s="15">
        <v>496650</v>
      </c>
      <c r="E15" s="16">
        <v>-40857.71</v>
      </c>
      <c r="F15" s="16">
        <f t="shared" si="2"/>
        <v>455792.29</v>
      </c>
      <c r="G15" s="16">
        <v>262058.56</v>
      </c>
      <c r="H15" s="16">
        <v>262058.56</v>
      </c>
      <c r="I15" s="16">
        <f t="shared" si="3"/>
        <v>193733.72999999998</v>
      </c>
    </row>
    <row r="16" spans="2:9" ht="12.75">
      <c r="B16" s="13" t="s">
        <v>17</v>
      </c>
      <c r="C16" s="11"/>
      <c r="D16" s="15">
        <v>262670.59</v>
      </c>
      <c r="E16" s="16">
        <v>-6703.22</v>
      </c>
      <c r="F16" s="16">
        <f t="shared" si="2"/>
        <v>255967.37000000002</v>
      </c>
      <c r="G16" s="16">
        <v>188102.87</v>
      </c>
      <c r="H16" s="16">
        <v>188102.87</v>
      </c>
      <c r="I16" s="16">
        <f t="shared" si="3"/>
        <v>67864.50000000003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284050.25</v>
      </c>
      <c r="E19" s="15">
        <f t="shared" si="4"/>
        <v>8703.420000000002</v>
      </c>
      <c r="F19" s="15">
        <f t="shared" si="4"/>
        <v>292753.67000000004</v>
      </c>
      <c r="G19" s="15">
        <f t="shared" si="4"/>
        <v>268257.07</v>
      </c>
      <c r="H19" s="15">
        <f t="shared" si="4"/>
        <v>268257.07</v>
      </c>
      <c r="I19" s="15">
        <f t="shared" si="4"/>
        <v>24496.600000000006</v>
      </c>
    </row>
    <row r="20" spans="2:9" ht="12.75">
      <c r="B20" s="13" t="s">
        <v>21</v>
      </c>
      <c r="C20" s="11"/>
      <c r="D20" s="15">
        <v>137683.41</v>
      </c>
      <c r="E20" s="16">
        <v>6067.07</v>
      </c>
      <c r="F20" s="15">
        <f aca="true" t="shared" si="5" ref="F20:F28">D20+E20</f>
        <v>143750.48</v>
      </c>
      <c r="G20" s="16">
        <v>140375.1</v>
      </c>
      <c r="H20" s="16">
        <v>140375.1</v>
      </c>
      <c r="I20" s="16">
        <f>F20-G20</f>
        <v>3375.3800000000047</v>
      </c>
    </row>
    <row r="21" spans="2:9" ht="12.75">
      <c r="B21" s="13" t="s">
        <v>22</v>
      </c>
      <c r="C21" s="11"/>
      <c r="D21" s="15">
        <v>25022.64</v>
      </c>
      <c r="E21" s="16">
        <v>-1717.07</v>
      </c>
      <c r="F21" s="15">
        <f t="shared" si="5"/>
        <v>23305.57</v>
      </c>
      <c r="G21" s="16">
        <v>16527.24</v>
      </c>
      <c r="H21" s="16">
        <v>16527.24</v>
      </c>
      <c r="I21" s="16">
        <f aca="true" t="shared" si="6" ref="I21:I83">F21-G21</f>
        <v>6778.329999999998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8732.67</v>
      </c>
      <c r="E23" s="16">
        <v>-6319.41</v>
      </c>
      <c r="F23" s="15">
        <f t="shared" si="5"/>
        <v>2413.26</v>
      </c>
      <c r="G23" s="16">
        <v>1504.02</v>
      </c>
      <c r="H23" s="16">
        <v>1504.02</v>
      </c>
      <c r="I23" s="16">
        <f t="shared" si="6"/>
        <v>909.2400000000002</v>
      </c>
    </row>
    <row r="24" spans="2:9" ht="12.75">
      <c r="B24" s="13" t="s">
        <v>25</v>
      </c>
      <c r="C24" s="11"/>
      <c r="D24" s="15">
        <v>1756.5</v>
      </c>
      <c r="E24" s="16">
        <v>3548.07</v>
      </c>
      <c r="F24" s="15">
        <f t="shared" si="5"/>
        <v>5304.57</v>
      </c>
      <c r="G24" s="16">
        <v>5304.57</v>
      </c>
      <c r="H24" s="16">
        <v>5304.57</v>
      </c>
      <c r="I24" s="16">
        <f t="shared" si="6"/>
        <v>0</v>
      </c>
    </row>
    <row r="25" spans="2:9" ht="12.75">
      <c r="B25" s="13" t="s">
        <v>26</v>
      </c>
      <c r="C25" s="11"/>
      <c r="D25" s="15">
        <v>90000</v>
      </c>
      <c r="E25" s="16">
        <v>-33029.93</v>
      </c>
      <c r="F25" s="15">
        <f t="shared" si="5"/>
        <v>56970.07</v>
      </c>
      <c r="G25" s="16">
        <v>43794.58</v>
      </c>
      <c r="H25" s="16">
        <v>43794.58</v>
      </c>
      <c r="I25" s="16">
        <f t="shared" si="6"/>
        <v>13175.489999999998</v>
      </c>
    </row>
    <row r="26" spans="2:9" ht="12.75">
      <c r="B26" s="13" t="s">
        <v>27</v>
      </c>
      <c r="C26" s="11"/>
      <c r="D26" s="15">
        <v>0</v>
      </c>
      <c r="E26" s="16">
        <v>5036.72</v>
      </c>
      <c r="F26" s="15">
        <f t="shared" si="5"/>
        <v>5036.72</v>
      </c>
      <c r="G26" s="16">
        <v>5036.72</v>
      </c>
      <c r="H26" s="16">
        <v>5036.72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20855.03</v>
      </c>
      <c r="E28" s="16">
        <v>35117.97</v>
      </c>
      <c r="F28" s="15">
        <f t="shared" si="5"/>
        <v>55973</v>
      </c>
      <c r="G28" s="16">
        <v>55714.84</v>
      </c>
      <c r="H28" s="16">
        <v>55714.84</v>
      </c>
      <c r="I28" s="16">
        <f t="shared" si="6"/>
        <v>258.1600000000035</v>
      </c>
    </row>
    <row r="29" spans="2:9" ht="12.75">
      <c r="B29" s="3" t="s">
        <v>30</v>
      </c>
      <c r="C29" s="9"/>
      <c r="D29" s="15">
        <f aca="true" t="shared" si="7" ref="D29:I29">SUM(D30:D38)</f>
        <v>3807805.3800000004</v>
      </c>
      <c r="E29" s="15">
        <f t="shared" si="7"/>
        <v>-85647.69</v>
      </c>
      <c r="F29" s="15">
        <f t="shared" si="7"/>
        <v>3722157.6900000004</v>
      </c>
      <c r="G29" s="15">
        <f t="shared" si="7"/>
        <v>2422200.0000000005</v>
      </c>
      <c r="H29" s="15">
        <f t="shared" si="7"/>
        <v>2422200.0000000005</v>
      </c>
      <c r="I29" s="15">
        <f t="shared" si="7"/>
        <v>1299957.6900000004</v>
      </c>
    </row>
    <row r="30" spans="2:9" ht="12.75">
      <c r="B30" s="13" t="s">
        <v>31</v>
      </c>
      <c r="C30" s="11"/>
      <c r="D30" s="15">
        <v>61800</v>
      </c>
      <c r="E30" s="16">
        <v>0</v>
      </c>
      <c r="F30" s="15">
        <f aca="true" t="shared" si="8" ref="F30:F38">D30+E30</f>
        <v>61800</v>
      </c>
      <c r="G30" s="16">
        <v>28340.44</v>
      </c>
      <c r="H30" s="16">
        <v>28340.44</v>
      </c>
      <c r="I30" s="16">
        <f t="shared" si="6"/>
        <v>33459.56</v>
      </c>
    </row>
    <row r="31" spans="2:9" ht="12.75">
      <c r="B31" s="13" t="s">
        <v>32</v>
      </c>
      <c r="C31" s="11"/>
      <c r="D31" s="15">
        <v>687101.66</v>
      </c>
      <c r="E31" s="16">
        <v>-21735.66</v>
      </c>
      <c r="F31" s="15">
        <f t="shared" si="8"/>
        <v>665366</v>
      </c>
      <c r="G31" s="16">
        <v>443683.55</v>
      </c>
      <c r="H31" s="16">
        <v>443683.55</v>
      </c>
      <c r="I31" s="16">
        <f t="shared" si="6"/>
        <v>221682.45</v>
      </c>
    </row>
    <row r="32" spans="2:9" ht="12.75">
      <c r="B32" s="13" t="s">
        <v>33</v>
      </c>
      <c r="C32" s="11"/>
      <c r="D32" s="15">
        <v>2169232.74</v>
      </c>
      <c r="E32" s="16">
        <v>105566.85</v>
      </c>
      <c r="F32" s="15">
        <f t="shared" si="8"/>
        <v>2274799.5900000003</v>
      </c>
      <c r="G32" s="16">
        <v>1784666.92</v>
      </c>
      <c r="H32" s="16">
        <v>1784666.92</v>
      </c>
      <c r="I32" s="16">
        <f t="shared" si="6"/>
        <v>490132.6700000004</v>
      </c>
    </row>
    <row r="33" spans="2:9" ht="12.75">
      <c r="B33" s="13" t="s">
        <v>34</v>
      </c>
      <c r="C33" s="11"/>
      <c r="D33" s="15">
        <v>36591.96</v>
      </c>
      <c r="E33" s="16">
        <v>8142.22</v>
      </c>
      <c r="F33" s="15">
        <f t="shared" si="8"/>
        <v>44734.18</v>
      </c>
      <c r="G33" s="16">
        <v>25504.62</v>
      </c>
      <c r="H33" s="16">
        <v>25504.62</v>
      </c>
      <c r="I33" s="16">
        <f t="shared" si="6"/>
        <v>19229.56</v>
      </c>
    </row>
    <row r="34" spans="2:9" ht="12.75">
      <c r="B34" s="13" t="s">
        <v>35</v>
      </c>
      <c r="C34" s="11"/>
      <c r="D34" s="15">
        <v>86265.12</v>
      </c>
      <c r="E34" s="16">
        <v>41554.32</v>
      </c>
      <c r="F34" s="15">
        <f t="shared" si="8"/>
        <v>127819.44</v>
      </c>
      <c r="G34" s="16">
        <v>78020.4</v>
      </c>
      <c r="H34" s="16">
        <v>78020.4</v>
      </c>
      <c r="I34" s="16">
        <f t="shared" si="6"/>
        <v>49799.04000000001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>
        <v>70228.03</v>
      </c>
      <c r="E37" s="16">
        <v>2.27</v>
      </c>
      <c r="F37" s="15">
        <f t="shared" si="8"/>
        <v>70230.3</v>
      </c>
      <c r="G37" s="16">
        <v>13623.08</v>
      </c>
      <c r="H37" s="16">
        <v>13623.08</v>
      </c>
      <c r="I37" s="16">
        <f t="shared" si="6"/>
        <v>56607.22</v>
      </c>
    </row>
    <row r="38" spans="2:9" ht="12.75">
      <c r="B38" s="13" t="s">
        <v>39</v>
      </c>
      <c r="C38" s="11"/>
      <c r="D38" s="15">
        <v>696585.87</v>
      </c>
      <c r="E38" s="16">
        <v>-219177.69</v>
      </c>
      <c r="F38" s="15">
        <f t="shared" si="8"/>
        <v>477408.18</v>
      </c>
      <c r="G38" s="16">
        <v>48360.99</v>
      </c>
      <c r="H38" s="16">
        <v>48360.99</v>
      </c>
      <c r="I38" s="16">
        <f t="shared" si="6"/>
        <v>429047.19</v>
      </c>
    </row>
    <row r="39" spans="2:9" ht="25.5" customHeight="1">
      <c r="B39" s="33" t="s">
        <v>40</v>
      </c>
      <c r="C39" s="34"/>
      <c r="D39" s="15">
        <f aca="true" t="shared" si="9" ref="D39:I39">SUM(D40:D48)</f>
        <v>5063.12</v>
      </c>
      <c r="E39" s="15">
        <f t="shared" si="9"/>
        <v>0</v>
      </c>
      <c r="F39" s="15">
        <f>SUM(F40:F48)</f>
        <v>5063.12</v>
      </c>
      <c r="G39" s="15">
        <f t="shared" si="9"/>
        <v>430.99</v>
      </c>
      <c r="H39" s="15">
        <f t="shared" si="9"/>
        <v>430.99</v>
      </c>
      <c r="I39" s="15">
        <f t="shared" si="9"/>
        <v>4632.13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5063.12</v>
      </c>
      <c r="E43" s="16">
        <v>0</v>
      </c>
      <c r="F43" s="15">
        <f t="shared" si="10"/>
        <v>5063.12</v>
      </c>
      <c r="G43" s="16">
        <v>430.99</v>
      </c>
      <c r="H43" s="16">
        <v>430.99</v>
      </c>
      <c r="I43" s="16">
        <f t="shared" si="6"/>
        <v>4632.13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3" t="s">
        <v>50</v>
      </c>
      <c r="C49" s="34"/>
      <c r="D49" s="15">
        <f aca="true" t="shared" si="11" ref="D49:I49">SUM(D50:D58)</f>
        <v>0</v>
      </c>
      <c r="E49" s="15">
        <f t="shared" si="11"/>
        <v>85086.49</v>
      </c>
      <c r="F49" s="15">
        <f t="shared" si="11"/>
        <v>85086.49</v>
      </c>
      <c r="G49" s="15">
        <f t="shared" si="11"/>
        <v>85086.49</v>
      </c>
      <c r="H49" s="15">
        <f t="shared" si="11"/>
        <v>85086.49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85086.49</v>
      </c>
      <c r="F50" s="15">
        <f t="shared" si="10"/>
        <v>85086.49</v>
      </c>
      <c r="G50" s="16">
        <v>85086.49</v>
      </c>
      <c r="H50" s="16">
        <v>85086.49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3" t="s">
        <v>64</v>
      </c>
      <c r="C63" s="34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9" t="s">
        <v>85</v>
      </c>
      <c r="C84" s="20"/>
      <c r="D84" s="21">
        <f aca="true" t="shared" si="12" ref="D84:I84">D85+D103+D93+D113+D123+D133+D137+D146+D150</f>
        <v>0</v>
      </c>
      <c r="E84" s="21">
        <f>E85+E103+E93+E113+E123+E133+E137+E146+E150</f>
        <v>0</v>
      </c>
      <c r="F84" s="21">
        <f t="shared" si="12"/>
        <v>0</v>
      </c>
      <c r="G84" s="21">
        <f>G85+G103+G93+G113+G123+G133+G137+G146+G150</f>
        <v>0</v>
      </c>
      <c r="H84" s="21">
        <f>H85+H103+H93+H113+H123+H133+H137+H146+H150</f>
        <v>0</v>
      </c>
      <c r="I84" s="21">
        <f t="shared" si="12"/>
        <v>0</v>
      </c>
    </row>
    <row r="85" spans="2:9" ht="12.75">
      <c r="B85" s="3" t="s">
        <v>12</v>
      </c>
      <c r="C85" s="9"/>
      <c r="D85" s="15">
        <f>SUM(D86:D92)</f>
        <v>0</v>
      </c>
      <c r="E85" s="15">
        <f>SUM(E86:E92)</f>
        <v>0</v>
      </c>
      <c r="F85" s="15">
        <f>SUM(F86:F92)</f>
        <v>0</v>
      </c>
      <c r="G85" s="15">
        <f>SUM(G86:G92)</f>
        <v>0</v>
      </c>
      <c r="H85" s="15">
        <f>SUM(H86:H92)</f>
        <v>0</v>
      </c>
      <c r="I85" s="16">
        <f aca="true" t="shared" si="13" ref="I85:I148">F85-G85</f>
        <v>0</v>
      </c>
    </row>
    <row r="86" spans="2:9" ht="12.75">
      <c r="B86" s="13" t="s">
        <v>13</v>
      </c>
      <c r="C86" s="11"/>
      <c r="D86" s="15"/>
      <c r="E86" s="16"/>
      <c r="F86" s="15">
        <f aca="true" t="shared" si="14" ref="F86:F102">D86+E86</f>
        <v>0</v>
      </c>
      <c r="G86" s="16"/>
      <c r="H86" s="16"/>
      <c r="I86" s="16">
        <f t="shared" si="13"/>
        <v>0</v>
      </c>
    </row>
    <row r="87" spans="2:9" ht="12.75">
      <c r="B87" s="13" t="s">
        <v>14</v>
      </c>
      <c r="C87" s="11"/>
      <c r="D87" s="15"/>
      <c r="E87" s="16"/>
      <c r="F87" s="15">
        <f t="shared" si="14"/>
        <v>0</v>
      </c>
      <c r="G87" s="16"/>
      <c r="H87" s="16"/>
      <c r="I87" s="16">
        <f t="shared" si="13"/>
        <v>0</v>
      </c>
    </row>
    <row r="88" spans="2:9" ht="12.75">
      <c r="B88" s="13" t="s">
        <v>15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16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17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18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19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3" t="s">
        <v>20</v>
      </c>
      <c r="C93" s="9"/>
      <c r="D93" s="15">
        <f>SUM(D94:D102)</f>
        <v>0</v>
      </c>
      <c r="E93" s="15">
        <f>SUM(E94:E102)</f>
        <v>0</v>
      </c>
      <c r="F93" s="15">
        <f>SUM(F94:F102)</f>
        <v>0</v>
      </c>
      <c r="G93" s="15">
        <f>SUM(G94:G102)</f>
        <v>0</v>
      </c>
      <c r="H93" s="15">
        <f>SUM(H94:H102)</f>
        <v>0</v>
      </c>
      <c r="I93" s="16">
        <f t="shared" si="13"/>
        <v>0</v>
      </c>
    </row>
    <row r="94" spans="2:9" ht="12.75">
      <c r="B94" s="13" t="s">
        <v>21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13" t="s">
        <v>22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23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24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25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26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27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28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29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3" t="s">
        <v>30</v>
      </c>
      <c r="C103" s="9"/>
      <c r="D103" s="15">
        <f>SUM(D104:D112)</f>
        <v>0</v>
      </c>
      <c r="E103" s="15">
        <f>SUM(E104:E112)</f>
        <v>0</v>
      </c>
      <c r="F103" s="15">
        <f>SUM(F104:F112)</f>
        <v>0</v>
      </c>
      <c r="G103" s="15">
        <f>SUM(G104:G112)</f>
        <v>0</v>
      </c>
      <c r="H103" s="15">
        <f>SUM(H104:H112)</f>
        <v>0</v>
      </c>
      <c r="I103" s="16">
        <f t="shared" si="13"/>
        <v>0</v>
      </c>
    </row>
    <row r="104" spans="2:9" ht="12.75">
      <c r="B104" s="13" t="s">
        <v>31</v>
      </c>
      <c r="C104" s="11"/>
      <c r="D104" s="15"/>
      <c r="E104" s="16"/>
      <c r="F104" s="16">
        <f>D104+E104</f>
        <v>0</v>
      </c>
      <c r="G104" s="16"/>
      <c r="H104" s="16"/>
      <c r="I104" s="16">
        <f t="shared" si="13"/>
        <v>0</v>
      </c>
    </row>
    <row r="105" spans="2:9" ht="12.75">
      <c r="B105" s="13" t="s">
        <v>32</v>
      </c>
      <c r="C105" s="11"/>
      <c r="D105" s="15"/>
      <c r="E105" s="16"/>
      <c r="F105" s="16">
        <f aca="true" t="shared" si="15" ref="F105:F112">D105+E105</f>
        <v>0</v>
      </c>
      <c r="G105" s="16"/>
      <c r="H105" s="16"/>
      <c r="I105" s="16">
        <f t="shared" si="13"/>
        <v>0</v>
      </c>
    </row>
    <row r="106" spans="2:9" ht="12.75">
      <c r="B106" s="13" t="s">
        <v>33</v>
      </c>
      <c r="C106" s="11"/>
      <c r="D106" s="15"/>
      <c r="E106" s="16"/>
      <c r="F106" s="16">
        <f t="shared" si="15"/>
        <v>0</v>
      </c>
      <c r="G106" s="16"/>
      <c r="H106" s="16"/>
      <c r="I106" s="16">
        <f t="shared" si="13"/>
        <v>0</v>
      </c>
    </row>
    <row r="107" spans="2:9" ht="12.75">
      <c r="B107" s="13" t="s">
        <v>34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35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36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37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38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39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25.5" customHeight="1">
      <c r="B113" s="33" t="s">
        <v>40</v>
      </c>
      <c r="C113" s="34"/>
      <c r="D113" s="15">
        <f>SUM(D114:D122)</f>
        <v>0</v>
      </c>
      <c r="E113" s="15">
        <f>SUM(E114:E122)</f>
        <v>0</v>
      </c>
      <c r="F113" s="15">
        <f>SUM(F114:F122)</f>
        <v>0</v>
      </c>
      <c r="G113" s="15">
        <f>SUM(G114:G122)</f>
        <v>0</v>
      </c>
      <c r="H113" s="15">
        <f>SUM(H114:H122)</f>
        <v>0</v>
      </c>
      <c r="I113" s="16">
        <f t="shared" si="13"/>
        <v>0</v>
      </c>
    </row>
    <row r="114" spans="2:9" ht="12.75">
      <c r="B114" s="13" t="s">
        <v>41</v>
      </c>
      <c r="C114" s="11"/>
      <c r="D114" s="15"/>
      <c r="E114" s="16"/>
      <c r="F114" s="16">
        <f>D114+E114</f>
        <v>0</v>
      </c>
      <c r="G114" s="16"/>
      <c r="H114" s="16"/>
      <c r="I114" s="16">
        <f t="shared" si="13"/>
        <v>0</v>
      </c>
    </row>
    <row r="115" spans="2:9" ht="12.75">
      <c r="B115" s="13" t="s">
        <v>42</v>
      </c>
      <c r="C115" s="11"/>
      <c r="D115" s="15"/>
      <c r="E115" s="16"/>
      <c r="F115" s="16">
        <f aca="true" t="shared" si="16" ref="F115:F122">D115+E115</f>
        <v>0</v>
      </c>
      <c r="G115" s="16"/>
      <c r="H115" s="16"/>
      <c r="I115" s="16">
        <f t="shared" si="13"/>
        <v>0</v>
      </c>
    </row>
    <row r="116" spans="2:9" ht="12.75">
      <c r="B116" s="13" t="s">
        <v>43</v>
      </c>
      <c r="C116" s="11"/>
      <c r="D116" s="15"/>
      <c r="E116" s="16"/>
      <c r="F116" s="16">
        <f t="shared" si="16"/>
        <v>0</v>
      </c>
      <c r="G116" s="16"/>
      <c r="H116" s="16"/>
      <c r="I116" s="16">
        <f t="shared" si="13"/>
        <v>0</v>
      </c>
    </row>
    <row r="117" spans="2:9" ht="12.75">
      <c r="B117" s="13" t="s">
        <v>44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45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46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47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48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49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3" t="s">
        <v>50</v>
      </c>
      <c r="C123" s="9"/>
      <c r="D123" s="15">
        <f>SUM(D124:D132)</f>
        <v>0</v>
      </c>
      <c r="E123" s="15">
        <f>SUM(E124:E132)</f>
        <v>0</v>
      </c>
      <c r="F123" s="15">
        <f>SUM(F124:F132)</f>
        <v>0</v>
      </c>
      <c r="G123" s="15">
        <f>SUM(G124:G132)</f>
        <v>0</v>
      </c>
      <c r="H123" s="15">
        <f>SUM(H124:H132)</f>
        <v>0</v>
      </c>
      <c r="I123" s="16">
        <f t="shared" si="13"/>
        <v>0</v>
      </c>
    </row>
    <row r="124" spans="2:9" ht="12.75">
      <c r="B124" s="13" t="s">
        <v>51</v>
      </c>
      <c r="C124" s="11"/>
      <c r="D124" s="15"/>
      <c r="E124" s="16"/>
      <c r="F124" s="16">
        <f>D124+E124</f>
        <v>0</v>
      </c>
      <c r="G124" s="16"/>
      <c r="H124" s="16"/>
      <c r="I124" s="16">
        <f t="shared" si="13"/>
        <v>0</v>
      </c>
    </row>
    <row r="125" spans="2:9" ht="12.75">
      <c r="B125" s="13" t="s">
        <v>52</v>
      </c>
      <c r="C125" s="11"/>
      <c r="D125" s="15"/>
      <c r="E125" s="16"/>
      <c r="F125" s="16">
        <f aca="true" t="shared" si="17" ref="F125:F132">D125+E125</f>
        <v>0</v>
      </c>
      <c r="G125" s="16"/>
      <c r="H125" s="16"/>
      <c r="I125" s="16">
        <f t="shared" si="13"/>
        <v>0</v>
      </c>
    </row>
    <row r="126" spans="2:9" ht="12.75">
      <c r="B126" s="13" t="s">
        <v>53</v>
      </c>
      <c r="C126" s="11"/>
      <c r="D126" s="15"/>
      <c r="E126" s="16"/>
      <c r="F126" s="16">
        <f t="shared" si="17"/>
        <v>0</v>
      </c>
      <c r="G126" s="16"/>
      <c r="H126" s="16"/>
      <c r="I126" s="16">
        <f t="shared" si="13"/>
        <v>0</v>
      </c>
    </row>
    <row r="127" spans="2:9" ht="12.75">
      <c r="B127" s="13" t="s">
        <v>54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55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56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57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58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59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3" t="s">
        <v>60</v>
      </c>
      <c r="C133" s="9"/>
      <c r="D133" s="15">
        <f>SUM(D134:D136)</f>
        <v>0</v>
      </c>
      <c r="E133" s="15">
        <f>SUM(E134:E136)</f>
        <v>0</v>
      </c>
      <c r="F133" s="15">
        <f>SUM(F134:F136)</f>
        <v>0</v>
      </c>
      <c r="G133" s="15">
        <f>SUM(G134:G136)</f>
        <v>0</v>
      </c>
      <c r="H133" s="15">
        <f>SUM(H134:H136)</f>
        <v>0</v>
      </c>
      <c r="I133" s="16">
        <f t="shared" si="13"/>
        <v>0</v>
      </c>
    </row>
    <row r="134" spans="2:9" ht="12.75">
      <c r="B134" s="13" t="s">
        <v>61</v>
      </c>
      <c r="C134" s="11"/>
      <c r="D134" s="15"/>
      <c r="E134" s="16"/>
      <c r="F134" s="16">
        <f>D134+E134</f>
        <v>0</v>
      </c>
      <c r="G134" s="16"/>
      <c r="H134" s="16"/>
      <c r="I134" s="16">
        <f t="shared" si="13"/>
        <v>0</v>
      </c>
    </row>
    <row r="135" spans="2:9" ht="12.75">
      <c r="B135" s="13" t="s">
        <v>62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63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3" t="s">
        <v>64</v>
      </c>
      <c r="C137" s="9"/>
      <c r="D137" s="15">
        <f>SUM(D138:D145)</f>
        <v>0</v>
      </c>
      <c r="E137" s="15">
        <f>SUM(E138:E145)</f>
        <v>0</v>
      </c>
      <c r="F137" s="15">
        <f>F138+F139+F140+F141+F142+F144+F145</f>
        <v>0</v>
      </c>
      <c r="G137" s="15">
        <f>SUM(G138:G145)</f>
        <v>0</v>
      </c>
      <c r="H137" s="15">
        <f>SUM(H138:H145)</f>
        <v>0</v>
      </c>
      <c r="I137" s="16">
        <f t="shared" si="13"/>
        <v>0</v>
      </c>
    </row>
    <row r="138" spans="2:9" ht="12.75">
      <c r="B138" s="13" t="s">
        <v>65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13" t="s">
        <v>66</v>
      </c>
      <c r="C139" s="11"/>
      <c r="D139" s="15"/>
      <c r="E139" s="16"/>
      <c r="F139" s="16">
        <f aca="true" t="shared" si="18" ref="F139:F145">D139+E139</f>
        <v>0</v>
      </c>
      <c r="G139" s="16"/>
      <c r="H139" s="16"/>
      <c r="I139" s="16">
        <f t="shared" si="13"/>
        <v>0</v>
      </c>
    </row>
    <row r="140" spans="2:9" ht="12.75">
      <c r="B140" s="13" t="s">
        <v>67</v>
      </c>
      <c r="C140" s="11"/>
      <c r="D140" s="15"/>
      <c r="E140" s="16"/>
      <c r="F140" s="16">
        <f t="shared" si="18"/>
        <v>0</v>
      </c>
      <c r="G140" s="16"/>
      <c r="H140" s="16"/>
      <c r="I140" s="16">
        <f t="shared" si="13"/>
        <v>0</v>
      </c>
    </row>
    <row r="141" spans="2:9" ht="12.75">
      <c r="B141" s="13" t="s">
        <v>68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69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70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71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72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3" t="s">
        <v>73</v>
      </c>
      <c r="C146" s="9"/>
      <c r="D146" s="15">
        <f>SUM(D147:D149)</f>
        <v>0</v>
      </c>
      <c r="E146" s="15">
        <f>SUM(E147:E149)</f>
        <v>0</v>
      </c>
      <c r="F146" s="15">
        <f>SUM(F147:F149)</f>
        <v>0</v>
      </c>
      <c r="G146" s="15">
        <f>SUM(G147:G149)</f>
        <v>0</v>
      </c>
      <c r="H146" s="15">
        <f>SUM(H147:H149)</f>
        <v>0</v>
      </c>
      <c r="I146" s="16">
        <f t="shared" si="13"/>
        <v>0</v>
      </c>
    </row>
    <row r="147" spans="2:9" ht="12.75">
      <c r="B147" s="13" t="s">
        <v>74</v>
      </c>
      <c r="C147" s="11"/>
      <c r="D147" s="15"/>
      <c r="E147" s="16"/>
      <c r="F147" s="16">
        <f>D147+E147</f>
        <v>0</v>
      </c>
      <c r="G147" s="16"/>
      <c r="H147" s="16"/>
      <c r="I147" s="16">
        <f t="shared" si="13"/>
        <v>0</v>
      </c>
    </row>
    <row r="148" spans="2:9" ht="12.75">
      <c r="B148" s="13" t="s">
        <v>75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76</v>
      </c>
      <c r="C149" s="11"/>
      <c r="D149" s="15"/>
      <c r="E149" s="16"/>
      <c r="F149" s="16">
        <f>D149+E149</f>
        <v>0</v>
      </c>
      <c r="G149" s="16"/>
      <c r="H149" s="16"/>
      <c r="I149" s="16">
        <f aca="true" t="shared" si="19" ref="I149:I157">F149-G149</f>
        <v>0</v>
      </c>
    </row>
    <row r="150" spans="2:9" ht="12.75">
      <c r="B150" s="3" t="s">
        <v>77</v>
      </c>
      <c r="C150" s="9"/>
      <c r="D150" s="15">
        <f>SUM(D151:D157)</f>
        <v>0</v>
      </c>
      <c r="E150" s="15">
        <f>SUM(E151:E157)</f>
        <v>0</v>
      </c>
      <c r="F150" s="15">
        <f>SUM(F151:F157)</f>
        <v>0</v>
      </c>
      <c r="G150" s="15">
        <f>SUM(G151:G157)</f>
        <v>0</v>
      </c>
      <c r="H150" s="15">
        <f>SUM(H151:H157)</f>
        <v>0</v>
      </c>
      <c r="I150" s="16">
        <f t="shared" si="19"/>
        <v>0</v>
      </c>
    </row>
    <row r="151" spans="2:9" ht="12.75">
      <c r="B151" s="13" t="s">
        <v>78</v>
      </c>
      <c r="C151" s="11"/>
      <c r="D151" s="15"/>
      <c r="E151" s="16"/>
      <c r="F151" s="16">
        <f>D151+E151</f>
        <v>0</v>
      </c>
      <c r="G151" s="16"/>
      <c r="H151" s="16"/>
      <c r="I151" s="16">
        <f t="shared" si="19"/>
        <v>0</v>
      </c>
    </row>
    <row r="152" spans="2:9" ht="12.75">
      <c r="B152" s="13" t="s">
        <v>79</v>
      </c>
      <c r="C152" s="11"/>
      <c r="D152" s="15"/>
      <c r="E152" s="16"/>
      <c r="F152" s="16">
        <f aca="true" t="shared" si="20" ref="F152:F157">D152+E152</f>
        <v>0</v>
      </c>
      <c r="G152" s="16"/>
      <c r="H152" s="16"/>
      <c r="I152" s="16">
        <f t="shared" si="19"/>
        <v>0</v>
      </c>
    </row>
    <row r="153" spans="2:9" ht="12.75">
      <c r="B153" s="13" t="s">
        <v>80</v>
      </c>
      <c r="C153" s="11"/>
      <c r="D153" s="15"/>
      <c r="E153" s="16"/>
      <c r="F153" s="16">
        <f t="shared" si="20"/>
        <v>0</v>
      </c>
      <c r="G153" s="16"/>
      <c r="H153" s="16"/>
      <c r="I153" s="16">
        <f t="shared" si="19"/>
        <v>0</v>
      </c>
    </row>
    <row r="154" spans="2:9" ht="12.75">
      <c r="B154" s="13" t="s">
        <v>81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82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83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84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4" t="s">
        <v>86</v>
      </c>
      <c r="C158" s="10"/>
      <c r="D158" s="14">
        <f>D10+D84</f>
        <v>7487473.720000001</v>
      </c>
      <c r="E158" s="14">
        <f>E10+E84</f>
        <v>8142.220000000001</v>
      </c>
      <c r="F158" s="14">
        <f>F10+F84</f>
        <v>7495615.94</v>
      </c>
      <c r="G158" s="14">
        <f>G10+G84</f>
        <v>4834813.950000001</v>
      </c>
      <c r="H158" s="14">
        <f>H10+H84</f>
        <v>4834813.950000001</v>
      </c>
      <c r="I158" s="14">
        <f>I10+I84</f>
        <v>2660801.9900000007</v>
      </c>
    </row>
    <row r="159" spans="2:9" ht="13.5" thickBot="1">
      <c r="B159" s="5"/>
      <c r="C159" s="12"/>
      <c r="D159" s="17"/>
      <c r="E159" s="18"/>
      <c r="F159" s="18"/>
      <c r="G159" s="18"/>
      <c r="H159" s="18"/>
      <c r="I159" s="18"/>
    </row>
  </sheetData>
  <sheetProtection/>
  <mergeCells count="12">
    <mergeCell ref="B39:C39"/>
    <mergeCell ref="B49:C49"/>
    <mergeCell ref="B63:C63"/>
    <mergeCell ref="B113:C113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2"/>
  <rowBreaks count="1" manualBreakCount="1">
    <brk id="83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2016-12-20T19:53:14Z</cp:lastPrinted>
  <dcterms:created xsi:type="dcterms:W3CDTF">2016-10-11T20:25:15Z</dcterms:created>
  <dcterms:modified xsi:type="dcterms:W3CDTF">2023-10-23T16:43:35Z</dcterms:modified>
  <cp:category/>
  <cp:version/>
  <cp:contentType/>
  <cp:contentStatus/>
</cp:coreProperties>
</file>